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\Offline-Spiele\larp\Arbeitsgruppen\Wirtschaft\"/>
    </mc:Choice>
  </mc:AlternateContent>
  <xr:revisionPtr revIDLastSave="0" documentId="13_ncr:1_{613E02D6-A0E3-440E-8285-0BFE182A0BF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reise" sheetId="1" r:id="rId1"/>
    <sheet name="Gedanken" sheetId="3" r:id="rId2"/>
    <sheet name="Löhne" sheetId="2" r:id="rId3"/>
  </sheets>
  <definedNames>
    <definedName name="_xlnm._FilterDatabase" localSheetId="0" hidden="1">Preise!$B$1:$F$93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  <c r="C10" i="2"/>
  <c r="C11" i="2"/>
  <c r="C12" i="2"/>
  <c r="C13" i="2"/>
  <c r="C14" i="2"/>
  <c r="C15" i="2"/>
  <c r="C16" i="2"/>
  <c r="C17" i="2"/>
  <c r="C8" i="2"/>
  <c r="F17" i="2"/>
  <c r="F16" i="2"/>
  <c r="F9" i="2"/>
  <c r="F10" i="2"/>
  <c r="F11" i="2"/>
  <c r="F12" i="2"/>
  <c r="F13" i="2"/>
  <c r="F14" i="2"/>
  <c r="F15" i="2"/>
  <c r="F8" i="2"/>
  <c r="H5" i="2"/>
  <c r="D2" i="2"/>
  <c r="H6" i="2"/>
  <c r="H7" i="2" s="1"/>
  <c r="E2" i="2" l="1"/>
  <c r="F2" i="2" s="1"/>
</calcChain>
</file>

<file path=xl/sharedStrings.xml><?xml version="1.0" encoding="utf-8"?>
<sst xmlns="http://schemas.openxmlformats.org/spreadsheetml/2006/main" count="345" uniqueCount="207">
  <si>
    <t>Kupfer</t>
  </si>
  <si>
    <t>Wert [Kupfer]</t>
  </si>
  <si>
    <t>Alles Näherungspreise</t>
  </si>
  <si>
    <t>Bezeichnung</t>
  </si>
  <si>
    <t>Wasser</t>
  </si>
  <si>
    <t>Hauptmahlzeit</t>
  </si>
  <si>
    <t>Bemerkung</t>
  </si>
  <si>
    <t>Hose</t>
  </si>
  <si>
    <t>Hemd</t>
  </si>
  <si>
    <t>Schwert</t>
  </si>
  <si>
    <t>Kettenhemd</t>
  </si>
  <si>
    <t>Briefporto</t>
  </si>
  <si>
    <t>Kutschenfahrt</t>
  </si>
  <si>
    <t>Schuhe</t>
  </si>
  <si>
    <t>Abgaben an Lehensherr</t>
  </si>
  <si>
    <t>Zoll</t>
  </si>
  <si>
    <t>Taschendrache</t>
  </si>
  <si>
    <t>Uhr</t>
  </si>
  <si>
    <t>Prostitution</t>
  </si>
  <si>
    <t>Reperaturdienste</t>
  </si>
  <si>
    <t>Fässer</t>
  </si>
  <si>
    <t>Destillen</t>
  </si>
  <si>
    <t>Zucker</t>
  </si>
  <si>
    <t>Sumpfkartoffeln</t>
  </si>
  <si>
    <t>Kartoffeln</t>
  </si>
  <si>
    <t>Kerzen</t>
  </si>
  <si>
    <t>Möbel</t>
  </si>
  <si>
    <t>Pergament</t>
  </si>
  <si>
    <t>Tinte</t>
  </si>
  <si>
    <t>Flaschen</t>
  </si>
  <si>
    <t>Hülsenfrüchte</t>
  </si>
  <si>
    <t>Kategorie</t>
  </si>
  <si>
    <t>Getränk</t>
  </si>
  <si>
    <t>Essen</t>
  </si>
  <si>
    <t>Kleidung</t>
  </si>
  <si>
    <t>Ausrüstung</t>
  </si>
  <si>
    <t>DL</t>
  </si>
  <si>
    <t>Steuer</t>
  </si>
  <si>
    <t>Luxus</t>
  </si>
  <si>
    <t>Gebrauch</t>
  </si>
  <si>
    <t>Haushalt</t>
  </si>
  <si>
    <t>Fleisch</t>
  </si>
  <si>
    <t>Wurst</t>
  </si>
  <si>
    <t>Ei</t>
  </si>
  <si>
    <t>Milch</t>
  </si>
  <si>
    <t>Glas</t>
  </si>
  <si>
    <t>Bauholz</t>
  </si>
  <si>
    <t>Feuerholz</t>
  </si>
  <si>
    <t>Rohstoff</t>
  </si>
  <si>
    <t>Kuh</t>
  </si>
  <si>
    <t>Vieh</t>
  </si>
  <si>
    <t>Schwein</t>
  </si>
  <si>
    <t>Huhn</t>
  </si>
  <si>
    <t>Pferd</t>
  </si>
  <si>
    <t>Silberwölfe</t>
  </si>
  <si>
    <t>Eiswasser Flasche</t>
  </si>
  <si>
    <t>Einheit</t>
  </si>
  <si>
    <t>1 kg</t>
  </si>
  <si>
    <t>Nach oben hin ist alles offen</t>
  </si>
  <si>
    <t>Mandeln</t>
  </si>
  <si>
    <t>alles heimische Nüsse</t>
  </si>
  <si>
    <t>5 kg</t>
  </si>
  <si>
    <t>Getreide mittel</t>
  </si>
  <si>
    <t>z.B. Dinkel / Roggen</t>
  </si>
  <si>
    <t>Getreide billig</t>
  </si>
  <si>
    <t>Getreide teuer</t>
  </si>
  <si>
    <t>z.B Hafer</t>
  </si>
  <si>
    <t>Mehl mittel</t>
  </si>
  <si>
    <t>0,5 kg</t>
  </si>
  <si>
    <t>2 Stk</t>
  </si>
  <si>
    <t>Kraut / Kohl</t>
  </si>
  <si>
    <t>Obst mittel</t>
  </si>
  <si>
    <t>Obst billig</t>
  </si>
  <si>
    <t>Kirschen, Beeren, Banane</t>
  </si>
  <si>
    <t>z.B. Apfel, Birnen, Mandarinen</t>
  </si>
  <si>
    <t>Obst teuer importiert</t>
  </si>
  <si>
    <t xml:space="preserve">Ananas, Mango, .. </t>
  </si>
  <si>
    <t>Tabak</t>
  </si>
  <si>
    <t>Import</t>
  </si>
  <si>
    <t>Schwarzbrot</t>
  </si>
  <si>
    <t>Schnittkäse</t>
  </si>
  <si>
    <t>Weich/Streichkäse</t>
  </si>
  <si>
    <t>12 Stk</t>
  </si>
  <si>
    <t>Saft außerhalb Taverne</t>
  </si>
  <si>
    <t>0,4 kg</t>
  </si>
  <si>
    <t>0,2 kg</t>
  </si>
  <si>
    <t>0,7 kg</t>
  </si>
  <si>
    <t>Cider</t>
  </si>
  <si>
    <t>Schnaps billig Flasche</t>
  </si>
  <si>
    <t>Normaler Wein</t>
  </si>
  <si>
    <t>Bier</t>
  </si>
  <si>
    <t>Saft Taverne</t>
  </si>
  <si>
    <t>unendlich</t>
  </si>
  <si>
    <t>Bogen</t>
  </si>
  <si>
    <t>Plattenrüstung</t>
  </si>
  <si>
    <t>Gambeson</t>
  </si>
  <si>
    <t>Gürtel</t>
  </si>
  <si>
    <t>Leder</t>
  </si>
  <si>
    <t>1 Stk</t>
  </si>
  <si>
    <t>billiger für gebrauchte, bis oben weit offen</t>
  </si>
  <si>
    <t>Tharuler Stahl leicht verformbar -&gt; günstiger</t>
  </si>
  <si>
    <t>Pfeile</t>
  </si>
  <si>
    <t>10 Stk</t>
  </si>
  <si>
    <t>1 Brief / Länderei</t>
  </si>
  <si>
    <t>Kurier</t>
  </si>
  <si>
    <t>1 Tagesmarsch</t>
  </si>
  <si>
    <t>mit Zustellung teurer</t>
  </si>
  <si>
    <t>Vierspänner</t>
  </si>
  <si>
    <t>Magische Dienste Grundpreis</t>
  </si>
  <si>
    <t>natürlich teurer für aufwändige Zauber</t>
  </si>
  <si>
    <t>1 Zauber</t>
  </si>
  <si>
    <t>1 Standardleistung</t>
  </si>
  <si>
    <t>kann aber alles andere auch sein</t>
  </si>
  <si>
    <t>1h</t>
  </si>
  <si>
    <t>1 Stk (100 l)</t>
  </si>
  <si>
    <t>für Schnapsbrennen aus Kupfer</t>
  </si>
  <si>
    <t>100 l Inhalt</t>
  </si>
  <si>
    <t>Bienenwachs</t>
  </si>
  <si>
    <t>6-10 Stk</t>
  </si>
  <si>
    <t>Lampenöl &amp; Talg</t>
  </si>
  <si>
    <t>Massageöl / Teures Öl</t>
  </si>
  <si>
    <t>Papier</t>
  </si>
  <si>
    <t>werden auch importiert</t>
  </si>
  <si>
    <t>1 Seite</t>
  </si>
  <si>
    <t>0,1 l</t>
  </si>
  <si>
    <t>gibt auch teure</t>
  </si>
  <si>
    <t>1 DinA4, ca. 80 Seiten, Ledereinband einfach</t>
  </si>
  <si>
    <t>Einfaches Buch</t>
  </si>
  <si>
    <t>Eisen/Stahl</t>
  </si>
  <si>
    <t>wird auch importiert; gibt vielleicht ne Quelle für fertiges Glas</t>
  </si>
  <si>
    <t>Trinkglas</t>
  </si>
  <si>
    <t>max. 1 l Inhalt</t>
  </si>
  <si>
    <t>Möbelholz (Voll/Hartholz)</t>
  </si>
  <si>
    <t>1 fm</t>
  </si>
  <si>
    <t>Porzellanteller</t>
  </si>
  <si>
    <t>Tonteller</t>
  </si>
  <si>
    <t>1 m²</t>
  </si>
  <si>
    <t>Kochtopf</t>
  </si>
  <si>
    <t xml:space="preserve">1 Stk </t>
  </si>
  <si>
    <t>ca. 3 kg</t>
  </si>
  <si>
    <t>Tisch</t>
  </si>
  <si>
    <t>Stuhl</t>
  </si>
  <si>
    <t>Truhe</t>
  </si>
  <si>
    <t>2 m x 1 m</t>
  </si>
  <si>
    <t>Schrank</t>
  </si>
  <si>
    <t>0,5 m x 0,8 m</t>
  </si>
  <si>
    <t>Teppich handgeknüpft</t>
  </si>
  <si>
    <t>Küchenmesser</t>
  </si>
  <si>
    <t>Eisenbesteck</t>
  </si>
  <si>
    <t>1 Set (1 Löffel, 1 Messer, 1 Gabel)</t>
  </si>
  <si>
    <t>Stoffe billig</t>
  </si>
  <si>
    <t>Stoffe teuer</t>
  </si>
  <si>
    <t>z.B. Seide</t>
  </si>
  <si>
    <t>z.B. Leinen</t>
  </si>
  <si>
    <t>Schaf/Ziege</t>
  </si>
  <si>
    <t>vom Warenwert</t>
  </si>
  <si>
    <t>ca. 10%</t>
  </si>
  <si>
    <t>von Steuereintreibern eingeholt und nicht immer gerecht</t>
  </si>
  <si>
    <t>Zollburgen siehe Landkarte Thrimor; jeweils unterschiedlich</t>
  </si>
  <si>
    <t>1 Shishafüllung</t>
  </si>
  <si>
    <t>Handwerker</t>
  </si>
  <si>
    <t>Stundenlohn</t>
  </si>
  <si>
    <t>Tagesarbeitszeit</t>
  </si>
  <si>
    <t>Arbeitstage</t>
  </si>
  <si>
    <t>Wochenlohn</t>
  </si>
  <si>
    <t>Feldstreiter</t>
  </si>
  <si>
    <t>Gefreiter</t>
  </si>
  <si>
    <t>Korporal</t>
  </si>
  <si>
    <t>Schildführ</t>
  </si>
  <si>
    <t>F-Schildführ</t>
  </si>
  <si>
    <t>H-Schildführ</t>
  </si>
  <si>
    <t>Fahnzier</t>
  </si>
  <si>
    <t>Major</t>
  </si>
  <si>
    <t>Tagelöhner</t>
  </si>
  <si>
    <t>Essenskosten 1 Woche, 2 Leute</t>
  </si>
  <si>
    <t>Kleidung erhalten</t>
  </si>
  <si>
    <t>Hauserhaltung</t>
  </si>
  <si>
    <t>Abgaben Lehensherr</t>
  </si>
  <si>
    <t>Sparmöglichkeit / Woche</t>
  </si>
  <si>
    <t>Kleinbauer</t>
  </si>
  <si>
    <t>Standardausgaben / Woche</t>
  </si>
  <si>
    <t>800 + Zuwendungen</t>
  </si>
  <si>
    <t>200 + x</t>
  </si>
  <si>
    <t>Galan (1 Arbeitstag)</t>
  </si>
  <si>
    <t xml:space="preserve">Essen </t>
  </si>
  <si>
    <t>Trinken</t>
  </si>
  <si>
    <t>Unterkunft</t>
  </si>
  <si>
    <t>Schwerter für Mannschaftsränge</t>
  </si>
  <si>
    <t>Rekrut</t>
  </si>
  <si>
    <t>Zuschuss für Rüstung bei Sonderausbildung</t>
  </si>
  <si>
    <t>Menge an Leute ca.</t>
  </si>
  <si>
    <t>Feldmarschall</t>
  </si>
  <si>
    <t>General</t>
  </si>
  <si>
    <t>Kampfmagier = Schildführ + Zulage</t>
  </si>
  <si>
    <t>Sonderzulagen für Sonderausbildungen auch Bogenschütze etc.</t>
  </si>
  <si>
    <t>Garde stellt:</t>
  </si>
  <si>
    <t>Glas muss nicht so sehr verhüttet werden in Thrimor. Es gibt wohl eine Glasabbaustelle in Thrimor (z.B. Glasader im Berg) -&gt; daher ist Glas biliger als historisch</t>
  </si>
  <si>
    <t>Wal-/Hasel-/Erdnüsse ohne Schale</t>
  </si>
  <si>
    <t>Maiskolben</t>
  </si>
  <si>
    <t>Alchimist. Destille</t>
  </si>
  <si>
    <t>Niel'Tus-Wein</t>
  </si>
  <si>
    <t>Alchimist. Erzeugnisse z.B. Heiltrank</t>
  </si>
  <si>
    <t>unbedingt wiederverwenden</t>
  </si>
  <si>
    <t>z.B. Weizen</t>
  </si>
  <si>
    <t>DL teurer als historisch aber günstiger als heute</t>
  </si>
  <si>
    <t>Magier könnten z.B. beim Herstellen von Waffen/Rüstung beteiligt sein --&gt; ggf. billiger, aber andere Qualität? Oder anders?</t>
  </si>
  <si>
    <t>Garde dient auch als Postgesellschaft, auch Händler nehmen teilweise Briefe mit, aber auch teure Kuriere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</si>
</sst>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9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quotePrefix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3"/>
  <sheetViews>
    <sheetView workbookViewId="0">
      <selection activeCell="H3" sqref="H3"/>
    </sheetView>
  </sheetViews>
  <sheetFormatPr baseColWidth="10" defaultRowHeight="14.4" x14ac:dyDescent="0.3"/>
  <cols>
    <col min="2" max="2" width="23.5546875" customWidth="1"/>
    <col min="3" max="3" width="19.6640625" customWidth="1"/>
    <col min="4" max="4" width="13.109375" customWidth="1"/>
    <col min="5" max="5" width="46.6640625" customWidth="1"/>
    <col min="6" max="6" width="21.44140625" customWidth="1"/>
  </cols>
  <sheetData>
    <row r="1" spans="2:8" x14ac:dyDescent="0.3">
      <c r="B1" s="1" t="s">
        <v>3</v>
      </c>
      <c r="C1" s="1" t="s">
        <v>56</v>
      </c>
      <c r="D1" s="1" t="s">
        <v>1</v>
      </c>
      <c r="E1" s="1" t="s">
        <v>6</v>
      </c>
      <c r="F1" s="1" t="s">
        <v>31</v>
      </c>
      <c r="H1" t="s">
        <v>2</v>
      </c>
    </row>
    <row r="2" spans="2:8" x14ac:dyDescent="0.3">
      <c r="B2" t="s">
        <v>9</v>
      </c>
      <c r="C2" t="s">
        <v>98</v>
      </c>
      <c r="D2">
        <v>1000</v>
      </c>
      <c r="F2" t="s">
        <v>35</v>
      </c>
      <c r="H2" t="s">
        <v>58</v>
      </c>
    </row>
    <row r="3" spans="2:8" x14ac:dyDescent="0.3">
      <c r="B3" t="s">
        <v>93</v>
      </c>
      <c r="C3" t="s">
        <v>98</v>
      </c>
      <c r="D3">
        <v>400</v>
      </c>
      <c r="F3" t="s">
        <v>35</v>
      </c>
      <c r="H3" t="s">
        <v>204</v>
      </c>
    </row>
    <row r="4" spans="2:8" x14ac:dyDescent="0.3">
      <c r="B4" t="s">
        <v>101</v>
      </c>
      <c r="C4" t="s">
        <v>102</v>
      </c>
      <c r="D4">
        <v>50</v>
      </c>
      <c r="F4" t="s">
        <v>35</v>
      </c>
    </row>
    <row r="5" spans="2:8" x14ac:dyDescent="0.3">
      <c r="B5" t="s">
        <v>10</v>
      </c>
      <c r="C5" t="s">
        <v>98</v>
      </c>
      <c r="D5">
        <v>5000</v>
      </c>
      <c r="E5" t="s">
        <v>99</v>
      </c>
      <c r="F5" t="s">
        <v>35</v>
      </c>
    </row>
    <row r="6" spans="2:8" x14ac:dyDescent="0.3">
      <c r="B6" t="s">
        <v>94</v>
      </c>
      <c r="C6" t="s">
        <v>98</v>
      </c>
      <c r="D6">
        <v>8000</v>
      </c>
      <c r="F6" t="s">
        <v>35</v>
      </c>
    </row>
    <row r="7" spans="2:8" x14ac:dyDescent="0.3">
      <c r="B7" t="s">
        <v>95</v>
      </c>
      <c r="C7" t="s">
        <v>98</v>
      </c>
      <c r="D7">
        <v>500</v>
      </c>
      <c r="F7" t="s">
        <v>35</v>
      </c>
    </row>
    <row r="8" spans="2:8" x14ac:dyDescent="0.3">
      <c r="B8" t="s">
        <v>11</v>
      </c>
      <c r="C8" t="s">
        <v>103</v>
      </c>
      <c r="D8">
        <v>3</v>
      </c>
      <c r="E8" t="s">
        <v>106</v>
      </c>
      <c r="F8" t="s">
        <v>36</v>
      </c>
    </row>
    <row r="9" spans="2:8" x14ac:dyDescent="0.3">
      <c r="B9" t="s">
        <v>104</v>
      </c>
      <c r="C9" t="s">
        <v>105</v>
      </c>
      <c r="D9">
        <v>20</v>
      </c>
      <c r="F9" t="s">
        <v>36</v>
      </c>
    </row>
    <row r="10" spans="2:8" x14ac:dyDescent="0.3">
      <c r="B10" t="s">
        <v>12</v>
      </c>
      <c r="C10" t="s">
        <v>105</v>
      </c>
      <c r="D10">
        <v>50</v>
      </c>
      <c r="E10" t="s">
        <v>107</v>
      </c>
      <c r="F10" t="s">
        <v>36</v>
      </c>
    </row>
    <row r="11" spans="2:8" x14ac:dyDescent="0.3">
      <c r="B11" t="s">
        <v>108</v>
      </c>
      <c r="C11" t="s">
        <v>110</v>
      </c>
      <c r="D11">
        <v>15</v>
      </c>
      <c r="E11" t="s">
        <v>109</v>
      </c>
      <c r="F11" t="s">
        <v>36</v>
      </c>
    </row>
    <row r="12" spans="2:8" x14ac:dyDescent="0.3">
      <c r="B12" t="s">
        <v>18</v>
      </c>
      <c r="C12" t="s">
        <v>111</v>
      </c>
      <c r="D12">
        <v>5</v>
      </c>
      <c r="E12" t="s">
        <v>112</v>
      </c>
      <c r="F12" t="s">
        <v>36</v>
      </c>
    </row>
    <row r="13" spans="2:8" x14ac:dyDescent="0.3">
      <c r="B13" t="s">
        <v>19</v>
      </c>
      <c r="C13" t="s">
        <v>113</v>
      </c>
      <c r="D13">
        <v>2</v>
      </c>
      <c r="F13" t="s">
        <v>36</v>
      </c>
    </row>
    <row r="14" spans="2:8" x14ac:dyDescent="0.3">
      <c r="B14" t="s">
        <v>5</v>
      </c>
      <c r="C14" t="s">
        <v>68</v>
      </c>
      <c r="D14">
        <v>5</v>
      </c>
      <c r="F14" t="s">
        <v>33</v>
      </c>
    </row>
    <row r="15" spans="2:8" x14ac:dyDescent="0.3">
      <c r="B15" t="s">
        <v>67</v>
      </c>
      <c r="C15" t="s">
        <v>57</v>
      </c>
      <c r="D15">
        <v>1</v>
      </c>
      <c r="F15" t="s">
        <v>33</v>
      </c>
    </row>
    <row r="16" spans="2:8" x14ac:dyDescent="0.3">
      <c r="B16" t="s">
        <v>197</v>
      </c>
      <c r="C16" t="s">
        <v>57</v>
      </c>
      <c r="D16">
        <v>20</v>
      </c>
      <c r="E16" t="s">
        <v>60</v>
      </c>
      <c r="F16" t="s">
        <v>33</v>
      </c>
    </row>
    <row r="17" spans="2:6" x14ac:dyDescent="0.3">
      <c r="B17" t="s">
        <v>59</v>
      </c>
      <c r="C17" t="s">
        <v>57</v>
      </c>
      <c r="D17">
        <v>100</v>
      </c>
      <c r="E17" t="s">
        <v>78</v>
      </c>
      <c r="F17" t="s">
        <v>33</v>
      </c>
    </row>
    <row r="18" spans="2:6" x14ac:dyDescent="0.3">
      <c r="B18" t="s">
        <v>198</v>
      </c>
      <c r="C18" t="s">
        <v>69</v>
      </c>
      <c r="D18">
        <v>1</v>
      </c>
      <c r="F18" t="s">
        <v>33</v>
      </c>
    </row>
    <row r="19" spans="2:6" x14ac:dyDescent="0.3">
      <c r="B19" t="s">
        <v>65</v>
      </c>
      <c r="C19" t="s">
        <v>61</v>
      </c>
      <c r="D19">
        <v>5</v>
      </c>
      <c r="E19" t="s">
        <v>203</v>
      </c>
      <c r="F19" t="s">
        <v>33</v>
      </c>
    </row>
    <row r="20" spans="2:6" x14ac:dyDescent="0.3">
      <c r="B20" t="s">
        <v>62</v>
      </c>
      <c r="C20" t="s">
        <v>61</v>
      </c>
      <c r="D20">
        <v>3</v>
      </c>
      <c r="E20" t="s">
        <v>63</v>
      </c>
      <c r="F20" t="s">
        <v>33</v>
      </c>
    </row>
    <row r="21" spans="2:6" x14ac:dyDescent="0.3">
      <c r="B21" t="s">
        <v>64</v>
      </c>
      <c r="C21" t="s">
        <v>61</v>
      </c>
      <c r="D21">
        <v>1</v>
      </c>
      <c r="E21" t="s">
        <v>66</v>
      </c>
      <c r="F21" t="s">
        <v>33</v>
      </c>
    </row>
    <row r="22" spans="2:6" x14ac:dyDescent="0.3">
      <c r="B22" t="s">
        <v>22</v>
      </c>
      <c r="C22" t="s">
        <v>57</v>
      </c>
      <c r="D22">
        <v>3</v>
      </c>
      <c r="F22" t="s">
        <v>33</v>
      </c>
    </row>
    <row r="23" spans="2:6" x14ac:dyDescent="0.3">
      <c r="B23" t="s">
        <v>23</v>
      </c>
      <c r="C23" t="s">
        <v>61</v>
      </c>
      <c r="D23">
        <v>1</v>
      </c>
      <c r="F23" t="s">
        <v>33</v>
      </c>
    </row>
    <row r="24" spans="2:6" x14ac:dyDescent="0.3">
      <c r="B24" t="s">
        <v>70</v>
      </c>
      <c r="C24" t="s">
        <v>61</v>
      </c>
      <c r="D24">
        <v>1</v>
      </c>
      <c r="F24" t="s">
        <v>33</v>
      </c>
    </row>
    <row r="25" spans="2:6" x14ac:dyDescent="0.3">
      <c r="B25" t="s">
        <v>24</v>
      </c>
      <c r="C25" t="s">
        <v>61</v>
      </c>
      <c r="D25">
        <v>2</v>
      </c>
      <c r="F25" t="s">
        <v>33</v>
      </c>
    </row>
    <row r="26" spans="2:6" x14ac:dyDescent="0.3">
      <c r="B26" t="s">
        <v>75</v>
      </c>
      <c r="C26" t="s">
        <v>57</v>
      </c>
      <c r="D26">
        <v>100</v>
      </c>
      <c r="E26" t="s">
        <v>76</v>
      </c>
      <c r="F26" t="s">
        <v>33</v>
      </c>
    </row>
    <row r="27" spans="2:6" x14ac:dyDescent="0.3">
      <c r="B27" t="s">
        <v>71</v>
      </c>
      <c r="C27" t="s">
        <v>57</v>
      </c>
      <c r="D27">
        <v>10</v>
      </c>
      <c r="E27" t="s">
        <v>73</v>
      </c>
      <c r="F27" t="s">
        <v>33</v>
      </c>
    </row>
    <row r="28" spans="2:6" x14ac:dyDescent="0.3">
      <c r="B28" t="s">
        <v>72</v>
      </c>
      <c r="C28" t="s">
        <v>57</v>
      </c>
      <c r="D28">
        <v>2</v>
      </c>
      <c r="E28" t="s">
        <v>74</v>
      </c>
      <c r="F28" t="s">
        <v>33</v>
      </c>
    </row>
    <row r="29" spans="2:6" x14ac:dyDescent="0.3">
      <c r="B29" t="s">
        <v>30</v>
      </c>
      <c r="C29" t="s">
        <v>61</v>
      </c>
      <c r="D29">
        <v>3</v>
      </c>
      <c r="F29" t="s">
        <v>33</v>
      </c>
    </row>
    <row r="30" spans="2:6" x14ac:dyDescent="0.3">
      <c r="B30" t="s">
        <v>79</v>
      </c>
      <c r="C30" t="s">
        <v>57</v>
      </c>
      <c r="D30">
        <v>2</v>
      </c>
      <c r="F30" t="s">
        <v>33</v>
      </c>
    </row>
    <row r="31" spans="2:6" x14ac:dyDescent="0.3">
      <c r="B31" t="s">
        <v>41</v>
      </c>
      <c r="C31" t="s">
        <v>57</v>
      </c>
      <c r="D31">
        <v>10</v>
      </c>
      <c r="F31" t="s">
        <v>33</v>
      </c>
    </row>
    <row r="32" spans="2:6" x14ac:dyDescent="0.3">
      <c r="B32" t="s">
        <v>42</v>
      </c>
      <c r="C32" t="s">
        <v>57</v>
      </c>
      <c r="D32">
        <v>8</v>
      </c>
      <c r="F32" t="s">
        <v>33</v>
      </c>
    </row>
    <row r="33" spans="2:6" x14ac:dyDescent="0.3">
      <c r="B33" t="s">
        <v>80</v>
      </c>
      <c r="C33" t="s">
        <v>57</v>
      </c>
      <c r="D33">
        <v>6</v>
      </c>
      <c r="F33" t="s">
        <v>33</v>
      </c>
    </row>
    <row r="34" spans="2:6" x14ac:dyDescent="0.3">
      <c r="B34" t="s">
        <v>81</v>
      </c>
      <c r="C34" t="s">
        <v>57</v>
      </c>
      <c r="D34">
        <v>3</v>
      </c>
      <c r="F34" t="s">
        <v>33</v>
      </c>
    </row>
    <row r="35" spans="2:6" x14ac:dyDescent="0.3">
      <c r="B35" t="s">
        <v>43</v>
      </c>
      <c r="C35" t="s">
        <v>82</v>
      </c>
      <c r="D35">
        <v>1</v>
      </c>
      <c r="F35" t="s">
        <v>33</v>
      </c>
    </row>
    <row r="36" spans="2:6" x14ac:dyDescent="0.3">
      <c r="B36" t="s">
        <v>44</v>
      </c>
      <c r="C36" t="s">
        <v>57</v>
      </c>
      <c r="D36">
        <v>1</v>
      </c>
      <c r="F36" t="s">
        <v>33</v>
      </c>
    </row>
    <row r="37" spans="2:6" x14ac:dyDescent="0.3">
      <c r="B37" t="s">
        <v>20</v>
      </c>
      <c r="C37" t="s">
        <v>114</v>
      </c>
      <c r="D37">
        <v>800</v>
      </c>
      <c r="F37" t="s">
        <v>39</v>
      </c>
    </row>
    <row r="38" spans="2:6" x14ac:dyDescent="0.3">
      <c r="B38" t="s">
        <v>21</v>
      </c>
      <c r="C38" t="s">
        <v>116</v>
      </c>
      <c r="D38">
        <v>6000</v>
      </c>
      <c r="E38" t="s">
        <v>115</v>
      </c>
      <c r="F38" t="s">
        <v>39</v>
      </c>
    </row>
    <row r="39" spans="2:6" x14ac:dyDescent="0.3">
      <c r="B39" t="s">
        <v>199</v>
      </c>
      <c r="C39" t="s">
        <v>131</v>
      </c>
      <c r="D39">
        <v>300</v>
      </c>
      <c r="F39" t="s">
        <v>39</v>
      </c>
    </row>
    <row r="40" spans="2:6" x14ac:dyDescent="0.3">
      <c r="B40" t="s">
        <v>25</v>
      </c>
      <c r="C40" t="s">
        <v>118</v>
      </c>
      <c r="D40">
        <v>2</v>
      </c>
      <c r="F40" t="s">
        <v>39</v>
      </c>
    </row>
    <row r="41" spans="2:6" x14ac:dyDescent="0.3">
      <c r="B41" t="s">
        <v>117</v>
      </c>
      <c r="C41" t="s">
        <v>57</v>
      </c>
      <c r="D41">
        <v>20</v>
      </c>
      <c r="F41" t="s">
        <v>39</v>
      </c>
    </row>
    <row r="42" spans="2:6" x14ac:dyDescent="0.3">
      <c r="B42" t="s">
        <v>119</v>
      </c>
      <c r="C42" t="s">
        <v>57</v>
      </c>
      <c r="D42">
        <v>5</v>
      </c>
      <c r="F42" t="s">
        <v>39</v>
      </c>
    </row>
    <row r="43" spans="2:6" x14ac:dyDescent="0.3">
      <c r="B43" t="s">
        <v>120</v>
      </c>
      <c r="C43" t="s">
        <v>124</v>
      </c>
      <c r="D43">
        <v>50</v>
      </c>
      <c r="F43" t="s">
        <v>39</v>
      </c>
    </row>
    <row r="44" spans="2:6" x14ac:dyDescent="0.3">
      <c r="B44" t="s">
        <v>27</v>
      </c>
      <c r="C44" t="s">
        <v>123</v>
      </c>
      <c r="D44">
        <v>20</v>
      </c>
      <c r="F44" t="s">
        <v>39</v>
      </c>
    </row>
    <row r="45" spans="2:6" x14ac:dyDescent="0.3">
      <c r="B45" t="s">
        <v>121</v>
      </c>
      <c r="C45" t="s">
        <v>123</v>
      </c>
      <c r="D45">
        <v>1</v>
      </c>
      <c r="F45" t="s">
        <v>39</v>
      </c>
    </row>
    <row r="46" spans="2:6" x14ac:dyDescent="0.3">
      <c r="B46" t="s">
        <v>28</v>
      </c>
      <c r="C46" t="s">
        <v>124</v>
      </c>
      <c r="D46">
        <v>60</v>
      </c>
      <c r="E46" t="s">
        <v>125</v>
      </c>
      <c r="F46" t="s">
        <v>39</v>
      </c>
    </row>
    <row r="47" spans="2:6" x14ac:dyDescent="0.3">
      <c r="B47" t="s">
        <v>29</v>
      </c>
      <c r="D47">
        <v>50</v>
      </c>
      <c r="E47" t="s">
        <v>202</v>
      </c>
      <c r="F47" t="s">
        <v>39</v>
      </c>
    </row>
    <row r="48" spans="2:6" x14ac:dyDescent="0.3">
      <c r="B48" t="s">
        <v>127</v>
      </c>
      <c r="C48" t="s">
        <v>126</v>
      </c>
      <c r="D48">
        <v>100</v>
      </c>
      <c r="E48" t="s">
        <v>122</v>
      </c>
      <c r="F48" t="s">
        <v>39</v>
      </c>
    </row>
    <row r="49" spans="2:6" x14ac:dyDescent="0.3">
      <c r="B49" t="s">
        <v>83</v>
      </c>
      <c r="C49" t="s">
        <v>84</v>
      </c>
      <c r="D49">
        <v>1</v>
      </c>
      <c r="F49" t="s">
        <v>32</v>
      </c>
    </row>
    <row r="50" spans="2:6" x14ac:dyDescent="0.3">
      <c r="B50" t="s">
        <v>91</v>
      </c>
      <c r="C50" t="s">
        <v>85</v>
      </c>
      <c r="D50">
        <v>1</v>
      </c>
      <c r="F50" t="s">
        <v>32</v>
      </c>
    </row>
    <row r="51" spans="2:6" x14ac:dyDescent="0.3">
      <c r="B51" t="s">
        <v>4</v>
      </c>
      <c r="C51" t="s">
        <v>92</v>
      </c>
      <c r="D51">
        <v>0</v>
      </c>
      <c r="F51" t="s">
        <v>32</v>
      </c>
    </row>
    <row r="52" spans="2:6" x14ac:dyDescent="0.3">
      <c r="B52" t="s">
        <v>55</v>
      </c>
      <c r="C52" t="s">
        <v>86</v>
      </c>
      <c r="D52">
        <v>25</v>
      </c>
      <c r="F52" t="s">
        <v>32</v>
      </c>
    </row>
    <row r="53" spans="2:6" x14ac:dyDescent="0.3">
      <c r="B53" t="s">
        <v>88</v>
      </c>
      <c r="C53" t="s">
        <v>86</v>
      </c>
      <c r="D53">
        <v>15</v>
      </c>
      <c r="F53" t="s">
        <v>32</v>
      </c>
    </row>
    <row r="54" spans="2:6" x14ac:dyDescent="0.3">
      <c r="B54" t="s">
        <v>87</v>
      </c>
      <c r="C54" t="s">
        <v>85</v>
      </c>
      <c r="D54">
        <v>1</v>
      </c>
      <c r="F54" t="s">
        <v>32</v>
      </c>
    </row>
    <row r="55" spans="2:6" x14ac:dyDescent="0.3">
      <c r="B55" t="s">
        <v>90</v>
      </c>
      <c r="C55" t="s">
        <v>68</v>
      </c>
      <c r="D55">
        <v>1</v>
      </c>
      <c r="F55" t="s">
        <v>32</v>
      </c>
    </row>
    <row r="56" spans="2:6" x14ac:dyDescent="0.3">
      <c r="B56" t="s">
        <v>89</v>
      </c>
      <c r="C56" t="s">
        <v>85</v>
      </c>
      <c r="D56">
        <v>1</v>
      </c>
      <c r="F56" t="s">
        <v>32</v>
      </c>
    </row>
    <row r="57" spans="2:6" x14ac:dyDescent="0.3">
      <c r="B57" t="s">
        <v>200</v>
      </c>
      <c r="C57" t="s">
        <v>57</v>
      </c>
      <c r="D57">
        <v>175</v>
      </c>
      <c r="F57" t="s">
        <v>32</v>
      </c>
    </row>
    <row r="58" spans="2:6" x14ac:dyDescent="0.3">
      <c r="B58" t="s">
        <v>137</v>
      </c>
      <c r="C58" t="s">
        <v>138</v>
      </c>
      <c r="D58">
        <v>200</v>
      </c>
      <c r="E58" t="s">
        <v>139</v>
      </c>
      <c r="F58" t="s">
        <v>40</v>
      </c>
    </row>
    <row r="59" spans="2:6" x14ac:dyDescent="0.3">
      <c r="B59" t="s">
        <v>146</v>
      </c>
      <c r="C59" t="s">
        <v>136</v>
      </c>
      <c r="D59">
        <v>500</v>
      </c>
      <c r="F59" t="s">
        <v>40</v>
      </c>
    </row>
    <row r="60" spans="2:6" x14ac:dyDescent="0.3">
      <c r="B60" t="s">
        <v>147</v>
      </c>
      <c r="C60" t="s">
        <v>98</v>
      </c>
      <c r="D60">
        <v>100</v>
      </c>
      <c r="F60" t="s">
        <v>40</v>
      </c>
    </row>
    <row r="61" spans="2:6" x14ac:dyDescent="0.3">
      <c r="B61" t="s">
        <v>148</v>
      </c>
      <c r="C61" t="s">
        <v>149</v>
      </c>
      <c r="D61">
        <v>80</v>
      </c>
      <c r="F61" t="s">
        <v>40</v>
      </c>
    </row>
    <row r="62" spans="2:6" x14ac:dyDescent="0.3">
      <c r="B62" t="s">
        <v>135</v>
      </c>
      <c r="C62" t="s">
        <v>98</v>
      </c>
      <c r="D62">
        <v>5</v>
      </c>
      <c r="F62" t="s">
        <v>40</v>
      </c>
    </row>
    <row r="63" spans="2:6" x14ac:dyDescent="0.3">
      <c r="B63" t="s">
        <v>7</v>
      </c>
      <c r="D63">
        <v>100</v>
      </c>
      <c r="F63" t="s">
        <v>34</v>
      </c>
    </row>
    <row r="64" spans="2:6" x14ac:dyDescent="0.3">
      <c r="B64" t="s">
        <v>8</v>
      </c>
      <c r="D64">
        <v>130</v>
      </c>
      <c r="F64" t="s">
        <v>34</v>
      </c>
    </row>
    <row r="65" spans="2:6" x14ac:dyDescent="0.3">
      <c r="B65" t="s">
        <v>13</v>
      </c>
      <c r="D65">
        <v>300</v>
      </c>
      <c r="F65" t="s">
        <v>34</v>
      </c>
    </row>
    <row r="66" spans="2:6" x14ac:dyDescent="0.3">
      <c r="B66" t="s">
        <v>96</v>
      </c>
      <c r="D66">
        <v>100</v>
      </c>
      <c r="F66" t="s">
        <v>34</v>
      </c>
    </row>
    <row r="67" spans="2:6" x14ac:dyDescent="0.3">
      <c r="B67" t="s">
        <v>16</v>
      </c>
      <c r="C67" t="s">
        <v>98</v>
      </c>
      <c r="D67">
        <v>500</v>
      </c>
      <c r="F67" t="s">
        <v>38</v>
      </c>
    </row>
    <row r="68" spans="2:6" x14ac:dyDescent="0.3">
      <c r="B68" t="s">
        <v>17</v>
      </c>
      <c r="C68" t="s">
        <v>98</v>
      </c>
      <c r="D68">
        <v>3000</v>
      </c>
      <c r="F68" t="s">
        <v>38</v>
      </c>
    </row>
    <row r="69" spans="2:6" x14ac:dyDescent="0.3">
      <c r="B69" t="s">
        <v>201</v>
      </c>
      <c r="C69" t="s">
        <v>98</v>
      </c>
      <c r="D69">
        <v>20</v>
      </c>
      <c r="E69" t="s">
        <v>78</v>
      </c>
      <c r="F69" t="s">
        <v>38</v>
      </c>
    </row>
    <row r="70" spans="2:6" x14ac:dyDescent="0.3">
      <c r="B70" t="s">
        <v>77</v>
      </c>
      <c r="C70" t="s">
        <v>159</v>
      </c>
      <c r="D70">
        <v>50</v>
      </c>
      <c r="E70" t="s">
        <v>78</v>
      </c>
      <c r="F70" t="s">
        <v>38</v>
      </c>
    </row>
    <row r="71" spans="2:6" x14ac:dyDescent="0.3">
      <c r="B71" t="s">
        <v>134</v>
      </c>
      <c r="C71" t="s">
        <v>98</v>
      </c>
      <c r="D71">
        <v>100</v>
      </c>
      <c r="E71" t="s">
        <v>78</v>
      </c>
      <c r="F71" t="s">
        <v>38</v>
      </c>
    </row>
    <row r="72" spans="2:6" x14ac:dyDescent="0.3">
      <c r="B72" t="s">
        <v>140</v>
      </c>
      <c r="C72" t="s">
        <v>143</v>
      </c>
      <c r="D72">
        <v>400</v>
      </c>
      <c r="F72" t="s">
        <v>26</v>
      </c>
    </row>
    <row r="73" spans="2:6" x14ac:dyDescent="0.3">
      <c r="B73" t="s">
        <v>141</v>
      </c>
      <c r="C73" t="s">
        <v>98</v>
      </c>
      <c r="D73">
        <v>200</v>
      </c>
      <c r="F73" t="s">
        <v>26</v>
      </c>
    </row>
    <row r="74" spans="2:6" x14ac:dyDescent="0.3">
      <c r="B74" t="s">
        <v>144</v>
      </c>
      <c r="C74" t="s">
        <v>143</v>
      </c>
      <c r="D74">
        <v>1000</v>
      </c>
      <c r="F74" t="s">
        <v>26</v>
      </c>
    </row>
    <row r="75" spans="2:6" x14ac:dyDescent="0.3">
      <c r="B75" t="s">
        <v>142</v>
      </c>
      <c r="C75" t="s">
        <v>145</v>
      </c>
      <c r="D75">
        <v>300</v>
      </c>
      <c r="F75" t="s">
        <v>26</v>
      </c>
    </row>
    <row r="76" spans="2:6" x14ac:dyDescent="0.3">
      <c r="B76" t="s">
        <v>151</v>
      </c>
      <c r="C76" t="s">
        <v>136</v>
      </c>
      <c r="D76">
        <v>500</v>
      </c>
      <c r="E76" t="s">
        <v>152</v>
      </c>
      <c r="F76" t="s">
        <v>48</v>
      </c>
    </row>
    <row r="77" spans="2:6" x14ac:dyDescent="0.3">
      <c r="B77" t="s">
        <v>150</v>
      </c>
      <c r="C77" t="s">
        <v>136</v>
      </c>
      <c r="D77">
        <v>50</v>
      </c>
      <c r="E77" t="s">
        <v>153</v>
      </c>
      <c r="F77" t="s">
        <v>48</v>
      </c>
    </row>
    <row r="78" spans="2:6" x14ac:dyDescent="0.3">
      <c r="B78" t="s">
        <v>45</v>
      </c>
      <c r="C78" t="s">
        <v>57</v>
      </c>
      <c r="D78">
        <v>100</v>
      </c>
      <c r="E78" t="s">
        <v>129</v>
      </c>
      <c r="F78" t="s">
        <v>48</v>
      </c>
    </row>
    <row r="79" spans="2:6" x14ac:dyDescent="0.3">
      <c r="B79" t="s">
        <v>130</v>
      </c>
      <c r="C79" t="s">
        <v>98</v>
      </c>
      <c r="D79">
        <v>20</v>
      </c>
      <c r="F79" t="s">
        <v>48</v>
      </c>
    </row>
    <row r="80" spans="2:6" x14ac:dyDescent="0.3">
      <c r="B80" t="s">
        <v>128</v>
      </c>
      <c r="C80" t="s">
        <v>57</v>
      </c>
      <c r="D80">
        <v>60</v>
      </c>
      <c r="F80" t="s">
        <v>48</v>
      </c>
    </row>
    <row r="81" spans="2:6" x14ac:dyDescent="0.3">
      <c r="B81" t="s">
        <v>0</v>
      </c>
      <c r="C81" t="s">
        <v>57</v>
      </c>
      <c r="D81">
        <v>100</v>
      </c>
      <c r="F81" t="s">
        <v>48</v>
      </c>
    </row>
    <row r="82" spans="2:6" x14ac:dyDescent="0.3">
      <c r="B82" t="s">
        <v>46</v>
      </c>
      <c r="C82" t="s">
        <v>133</v>
      </c>
      <c r="D82">
        <v>100</v>
      </c>
      <c r="F82" t="s">
        <v>48</v>
      </c>
    </row>
    <row r="83" spans="2:6" x14ac:dyDescent="0.3">
      <c r="B83" t="s">
        <v>132</v>
      </c>
      <c r="C83" t="s">
        <v>133</v>
      </c>
      <c r="D83">
        <v>300</v>
      </c>
      <c r="F83" t="s">
        <v>48</v>
      </c>
    </row>
    <row r="84" spans="2:6" x14ac:dyDescent="0.3">
      <c r="B84" t="s">
        <v>47</v>
      </c>
      <c r="C84" t="s">
        <v>133</v>
      </c>
      <c r="D84">
        <v>20</v>
      </c>
      <c r="F84" t="s">
        <v>48</v>
      </c>
    </row>
    <row r="85" spans="2:6" x14ac:dyDescent="0.3">
      <c r="B85" t="s">
        <v>97</v>
      </c>
      <c r="C85" t="s">
        <v>136</v>
      </c>
      <c r="D85">
        <v>300</v>
      </c>
      <c r="F85" t="s">
        <v>48</v>
      </c>
    </row>
    <row r="86" spans="2:6" x14ac:dyDescent="0.3">
      <c r="B86" t="s">
        <v>14</v>
      </c>
      <c r="D86" t="s">
        <v>156</v>
      </c>
      <c r="E86" t="s">
        <v>157</v>
      </c>
      <c r="F86" t="s">
        <v>37</v>
      </c>
    </row>
    <row r="87" spans="2:6" x14ac:dyDescent="0.3">
      <c r="B87" t="s">
        <v>15</v>
      </c>
      <c r="C87" t="s">
        <v>155</v>
      </c>
      <c r="D87" s="2">
        <v>0.1</v>
      </c>
      <c r="E87" t="s">
        <v>158</v>
      </c>
      <c r="F87" t="s">
        <v>37</v>
      </c>
    </row>
    <row r="88" spans="2:6" x14ac:dyDescent="0.3">
      <c r="B88" t="s">
        <v>49</v>
      </c>
      <c r="C88" t="s">
        <v>98</v>
      </c>
      <c r="D88">
        <v>2000</v>
      </c>
      <c r="F88" t="s">
        <v>50</v>
      </c>
    </row>
    <row r="89" spans="2:6" x14ac:dyDescent="0.3">
      <c r="B89" t="s">
        <v>51</v>
      </c>
      <c r="C89" t="s">
        <v>98</v>
      </c>
      <c r="D89">
        <v>100</v>
      </c>
      <c r="F89" t="s">
        <v>50</v>
      </c>
    </row>
    <row r="90" spans="2:6" x14ac:dyDescent="0.3">
      <c r="B90" t="s">
        <v>52</v>
      </c>
      <c r="C90" t="s">
        <v>98</v>
      </c>
      <c r="D90">
        <v>2</v>
      </c>
      <c r="F90" t="s">
        <v>50</v>
      </c>
    </row>
    <row r="91" spans="2:6" x14ac:dyDescent="0.3">
      <c r="B91" t="s">
        <v>154</v>
      </c>
      <c r="C91" t="s">
        <v>98</v>
      </c>
      <c r="D91">
        <v>80</v>
      </c>
      <c r="F91" t="s">
        <v>50</v>
      </c>
    </row>
    <row r="92" spans="2:6" x14ac:dyDescent="0.3">
      <c r="B92" t="s">
        <v>53</v>
      </c>
      <c r="C92" t="s">
        <v>98</v>
      </c>
      <c r="D92">
        <v>2500</v>
      </c>
      <c r="F92" t="s">
        <v>50</v>
      </c>
    </row>
    <row r="93" spans="2:6" x14ac:dyDescent="0.3">
      <c r="B93" t="s">
        <v>54</v>
      </c>
      <c r="C93" t="s">
        <v>98</v>
      </c>
      <c r="D93">
        <v>8000</v>
      </c>
      <c r="F93" t="s">
        <v>50</v>
      </c>
    </row>
  </sheetData>
  <autoFilter ref="B1:F93" xr:uid="{00000000-0009-0000-0000-000000000000}">
    <sortState xmlns:xlrd2="http://schemas.microsoft.com/office/spreadsheetml/2017/richdata2" ref="B2:F93">
      <sortCondition ref="F1:F93"/>
    </sortState>
  </autoFilter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tabSelected="1" workbookViewId="0">
      <selection activeCell="A4" sqref="A4"/>
    </sheetView>
  </sheetViews>
  <sheetFormatPr baseColWidth="10" defaultRowHeight="14.4" x14ac:dyDescent="0.3"/>
  <sheetData>
    <row r="1" spans="1:1" x14ac:dyDescent="0.3">
      <c r="A1" t="s">
        <v>100</v>
      </c>
    </row>
    <row r="2" spans="1:1" x14ac:dyDescent="0.3">
      <c r="A2" t="s">
        <v>205</v>
      </c>
    </row>
    <row r="3" spans="1:1" x14ac:dyDescent="0.3">
      <c r="A3" t="s">
        <v>206</v>
      </c>
    </row>
    <row r="4" spans="1:1" x14ac:dyDescent="0.3">
      <c r="A4" t="s">
        <v>196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workbookViewId="0">
      <selection activeCell="E11" sqref="E11"/>
    </sheetView>
  </sheetViews>
  <sheetFormatPr baseColWidth="10" defaultRowHeight="14.4" x14ac:dyDescent="0.3"/>
  <cols>
    <col min="1" max="1" width="17" bestFit="1" customWidth="1"/>
    <col min="2" max="2" width="26.88671875" bestFit="1" customWidth="1"/>
    <col min="3" max="3" width="12.44140625" bestFit="1" customWidth="1"/>
    <col min="4" max="4" width="18.44140625" customWidth="1"/>
    <col min="5" max="5" width="25.44140625" bestFit="1" customWidth="1"/>
    <col min="6" max="6" width="23.44140625" bestFit="1" customWidth="1"/>
    <col min="7" max="7" width="6.33203125" customWidth="1"/>
  </cols>
  <sheetData>
    <row r="1" spans="1:9" x14ac:dyDescent="0.3">
      <c r="C1" t="s">
        <v>161</v>
      </c>
      <c r="D1" t="s">
        <v>164</v>
      </c>
      <c r="E1" t="s">
        <v>180</v>
      </c>
      <c r="F1" t="s">
        <v>178</v>
      </c>
    </row>
    <row r="2" spans="1:9" x14ac:dyDescent="0.3">
      <c r="B2" t="s">
        <v>160</v>
      </c>
      <c r="C2">
        <v>2</v>
      </c>
      <c r="D2">
        <f>C2*H2*H3</f>
        <v>120</v>
      </c>
      <c r="E2">
        <f>H5+H6+H7+H8*D2</f>
        <v>96</v>
      </c>
      <c r="F2">
        <f>D2-E2</f>
        <v>24</v>
      </c>
      <c r="H2">
        <v>10</v>
      </c>
      <c r="I2" t="s">
        <v>162</v>
      </c>
    </row>
    <row r="3" spans="1:9" x14ac:dyDescent="0.3">
      <c r="B3" t="s">
        <v>179</v>
      </c>
      <c r="D3">
        <v>65</v>
      </c>
      <c r="E3">
        <v>60</v>
      </c>
      <c r="F3">
        <v>5</v>
      </c>
      <c r="H3">
        <v>6</v>
      </c>
      <c r="I3" t="s">
        <v>163</v>
      </c>
    </row>
    <row r="4" spans="1:9" x14ac:dyDescent="0.3">
      <c r="B4" t="s">
        <v>173</v>
      </c>
      <c r="D4">
        <v>81</v>
      </c>
      <c r="E4">
        <v>80</v>
      </c>
      <c r="F4">
        <v>1</v>
      </c>
    </row>
    <row r="5" spans="1:9" x14ac:dyDescent="0.3">
      <c r="B5" t="s">
        <v>183</v>
      </c>
      <c r="D5" t="s">
        <v>181</v>
      </c>
      <c r="E5">
        <v>600</v>
      </c>
      <c r="F5" t="s">
        <v>182</v>
      </c>
      <c r="H5">
        <f>3*7</f>
        <v>21</v>
      </c>
      <c r="I5" t="s">
        <v>174</v>
      </c>
    </row>
    <row r="6" spans="1:9" x14ac:dyDescent="0.3">
      <c r="H6">
        <f>7*3</f>
        <v>21</v>
      </c>
      <c r="I6" t="s">
        <v>175</v>
      </c>
    </row>
    <row r="7" spans="1:9" x14ac:dyDescent="0.3">
      <c r="A7" t="s">
        <v>190</v>
      </c>
      <c r="B7" t="s">
        <v>188</v>
      </c>
      <c r="D7">
        <v>0</v>
      </c>
      <c r="E7">
        <v>0</v>
      </c>
      <c r="F7">
        <v>0</v>
      </c>
      <c r="H7">
        <f>H6*2</f>
        <v>42</v>
      </c>
      <c r="I7" t="s">
        <v>176</v>
      </c>
    </row>
    <row r="8" spans="1:9" x14ac:dyDescent="0.3">
      <c r="B8" s="5" t="s">
        <v>165</v>
      </c>
      <c r="C8" s="7">
        <f>D8/60</f>
        <v>0.5</v>
      </c>
      <c r="D8">
        <v>30</v>
      </c>
      <c r="E8">
        <v>29</v>
      </c>
      <c r="F8">
        <f>D8-E8</f>
        <v>1</v>
      </c>
      <c r="H8">
        <v>0.1</v>
      </c>
      <c r="I8" t="s">
        <v>177</v>
      </c>
    </row>
    <row r="9" spans="1:9" x14ac:dyDescent="0.3">
      <c r="B9" s="5" t="s">
        <v>166</v>
      </c>
      <c r="C9" s="7">
        <f t="shared" ref="C9:C17" si="0">D9/60</f>
        <v>0.66666666666666663</v>
      </c>
      <c r="D9">
        <v>40</v>
      </c>
      <c r="E9">
        <v>30</v>
      </c>
      <c r="F9">
        <f t="shared" ref="F9:F17" si="1">D9-E9</f>
        <v>10</v>
      </c>
    </row>
    <row r="10" spans="1:9" x14ac:dyDescent="0.3">
      <c r="B10" s="5" t="s">
        <v>167</v>
      </c>
      <c r="C10" s="7">
        <f t="shared" si="0"/>
        <v>0.83333333333333337</v>
      </c>
      <c r="D10">
        <v>50</v>
      </c>
      <c r="E10">
        <v>30</v>
      </c>
      <c r="F10">
        <f t="shared" si="1"/>
        <v>20</v>
      </c>
    </row>
    <row r="11" spans="1:9" x14ac:dyDescent="0.3">
      <c r="B11" s="4" t="s">
        <v>168</v>
      </c>
      <c r="C11" s="7">
        <f t="shared" si="0"/>
        <v>1.3333333333333333</v>
      </c>
      <c r="D11">
        <v>80</v>
      </c>
      <c r="E11">
        <v>50</v>
      </c>
      <c r="F11">
        <f t="shared" si="1"/>
        <v>30</v>
      </c>
    </row>
    <row r="12" spans="1:9" x14ac:dyDescent="0.3">
      <c r="B12" s="4" t="s">
        <v>169</v>
      </c>
      <c r="C12" s="7">
        <f t="shared" si="0"/>
        <v>1.6666666666666667</v>
      </c>
      <c r="D12">
        <v>100</v>
      </c>
      <c r="E12">
        <v>50</v>
      </c>
      <c r="F12">
        <f t="shared" si="1"/>
        <v>50</v>
      </c>
      <c r="H12" t="s">
        <v>195</v>
      </c>
    </row>
    <row r="13" spans="1:9" x14ac:dyDescent="0.3">
      <c r="B13" s="4" t="s">
        <v>170</v>
      </c>
      <c r="C13" s="7">
        <f t="shared" si="0"/>
        <v>2.3333333333333335</v>
      </c>
      <c r="D13">
        <v>140</v>
      </c>
      <c r="E13">
        <v>60</v>
      </c>
      <c r="F13">
        <f t="shared" si="1"/>
        <v>80</v>
      </c>
      <c r="H13" t="s">
        <v>184</v>
      </c>
    </row>
    <row r="14" spans="1:9" x14ac:dyDescent="0.3">
      <c r="A14">
        <v>70</v>
      </c>
      <c r="B14" s="3" t="s">
        <v>171</v>
      </c>
      <c r="C14" s="7">
        <f t="shared" si="0"/>
        <v>3.3333333333333335</v>
      </c>
      <c r="D14">
        <v>200</v>
      </c>
      <c r="E14">
        <v>100</v>
      </c>
      <c r="F14">
        <f t="shared" si="1"/>
        <v>100</v>
      </c>
      <c r="H14" t="s">
        <v>185</v>
      </c>
    </row>
    <row r="15" spans="1:9" x14ac:dyDescent="0.3">
      <c r="A15">
        <v>35</v>
      </c>
      <c r="B15" s="3" t="s">
        <v>172</v>
      </c>
      <c r="C15" s="7">
        <f t="shared" si="0"/>
        <v>4.166666666666667</v>
      </c>
      <c r="D15">
        <v>250</v>
      </c>
      <c r="E15">
        <v>100</v>
      </c>
      <c r="F15">
        <f t="shared" si="1"/>
        <v>150</v>
      </c>
      <c r="H15" t="s">
        <v>186</v>
      </c>
    </row>
    <row r="16" spans="1:9" x14ac:dyDescent="0.3">
      <c r="A16">
        <v>15</v>
      </c>
      <c r="B16" s="3" t="s">
        <v>191</v>
      </c>
      <c r="C16" s="7">
        <f t="shared" si="0"/>
        <v>5.833333333333333</v>
      </c>
      <c r="D16">
        <v>350</v>
      </c>
      <c r="E16">
        <v>120</v>
      </c>
      <c r="F16">
        <f t="shared" si="1"/>
        <v>230</v>
      </c>
      <c r="H16" t="s">
        <v>187</v>
      </c>
    </row>
    <row r="17" spans="1:8" x14ac:dyDescent="0.3">
      <c r="A17">
        <v>5</v>
      </c>
      <c r="B17" s="3" t="s">
        <v>192</v>
      </c>
      <c r="C17" s="7">
        <f t="shared" si="0"/>
        <v>8.3333333333333339</v>
      </c>
      <c r="D17">
        <v>500</v>
      </c>
      <c r="E17">
        <v>120</v>
      </c>
      <c r="F17">
        <f t="shared" si="1"/>
        <v>380</v>
      </c>
      <c r="H17" t="s">
        <v>189</v>
      </c>
    </row>
    <row r="18" spans="1:8" x14ac:dyDescent="0.3">
      <c r="H18" t="s">
        <v>194</v>
      </c>
    </row>
    <row r="19" spans="1:8" x14ac:dyDescent="0.3">
      <c r="B19" t="s">
        <v>193</v>
      </c>
    </row>
    <row r="20" spans="1:8" x14ac:dyDescent="0.3">
      <c r="F20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Preise</vt:lpstr>
      <vt:lpstr>Gedanken</vt:lpstr>
      <vt:lpstr>Löhne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Dominik Maresch</cp:lastModifiedBy>
  <dcterms:created xsi:type="dcterms:W3CDTF">2021-09-19T10:35:08Z</dcterms:created>
  <dcterms:modified xsi:type="dcterms:W3CDTF">2024-08-28T13:32:19Z</dcterms:modified>
</cp:coreProperties>
</file>